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aki\Desktop\"/>
    </mc:Choice>
  </mc:AlternateContent>
  <xr:revisionPtr revIDLastSave="0" documentId="13_ncr:1_{7F1FE408-69A9-444A-8868-C7742E7AC4A0}" xr6:coauthVersionLast="47" xr6:coauthVersionMax="47" xr10:uidLastSave="{00000000-0000-0000-0000-000000000000}"/>
  <bookViews>
    <workbookView xWindow="-120" yWindow="-120" windowWidth="29040" windowHeight="15840" xr2:uid="{F5AE70B7-E255-4D86-85AE-DA044C8E9E9D}"/>
  </bookViews>
  <sheets>
    <sheet name="4種感染症" sheetId="3" r:id="rId1"/>
    <sheet name="B型肝炎、インフルエンザ" sheetId="2" r:id="rId2"/>
  </sheets>
  <definedNames>
    <definedName name="_xlnm.Print_Area" localSheetId="0">'4種感染症'!$A$1:$AA$24</definedName>
    <definedName name="_xlnm.Print_Area" localSheetId="1">'B型肝炎、インフルエンザ'!$A$1:$Y$18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" l="1"/>
  <c r="H7" i="2"/>
  <c r="Z8" i="3"/>
  <c r="Z9" i="3"/>
  <c r="Z10" i="3"/>
  <c r="Z11" i="3"/>
  <c r="Z12" i="3"/>
  <c r="Z13" i="3"/>
  <c r="Z14" i="3"/>
  <c r="Z15" i="3"/>
  <c r="Z16" i="3"/>
  <c r="Z17" i="3"/>
  <c r="Z7" i="3"/>
  <c r="U8" i="3"/>
  <c r="U9" i="3"/>
  <c r="U10" i="3"/>
  <c r="U11" i="3"/>
  <c r="U12" i="3"/>
  <c r="U13" i="3"/>
  <c r="U14" i="3"/>
  <c r="U15" i="3"/>
  <c r="U16" i="3"/>
  <c r="U17" i="3"/>
  <c r="U7" i="3"/>
  <c r="P8" i="3"/>
  <c r="P9" i="3"/>
  <c r="P10" i="3"/>
  <c r="P11" i="3"/>
  <c r="P12" i="3"/>
  <c r="P13" i="3"/>
  <c r="P14" i="3"/>
  <c r="P15" i="3"/>
  <c r="P16" i="3"/>
  <c r="P17" i="3"/>
  <c r="P7" i="3"/>
  <c r="K8" i="3"/>
  <c r="K9" i="3"/>
  <c r="K10" i="3"/>
  <c r="K11" i="3"/>
  <c r="K12" i="3"/>
  <c r="K13" i="3"/>
  <c r="K14" i="3"/>
  <c r="K15" i="3"/>
  <c r="K16" i="3"/>
  <c r="K17" i="3"/>
  <c r="K7" i="3"/>
  <c r="H10" i="2"/>
  <c r="H11" i="2"/>
  <c r="N8" i="2" l="1"/>
  <c r="N9" i="2"/>
  <c r="N10" i="2"/>
  <c r="R10" i="2" s="1"/>
  <c r="N11" i="2"/>
  <c r="R11" i="2" s="1"/>
  <c r="N12" i="2"/>
  <c r="N13" i="2"/>
  <c r="N14" i="2"/>
  <c r="N15" i="2"/>
  <c r="N16" i="2"/>
  <c r="N17" i="2"/>
  <c r="H8" i="2"/>
  <c r="H9" i="2"/>
  <c r="H12" i="2"/>
  <c r="R12" i="2" s="1"/>
  <c r="H13" i="2"/>
  <c r="H14" i="2"/>
  <c r="H15" i="2"/>
  <c r="H16" i="2"/>
  <c r="R16" i="2" s="1"/>
  <c r="H17" i="2"/>
  <c r="R17" i="2" s="1"/>
  <c r="D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C16" i="2"/>
  <c r="D16" i="2"/>
  <c r="E16" i="2"/>
  <c r="D17" i="2"/>
  <c r="E17" i="2"/>
  <c r="B8" i="2"/>
  <c r="B9" i="2"/>
  <c r="B10" i="2"/>
  <c r="B11" i="2"/>
  <c r="B12" i="2"/>
  <c r="B13" i="2"/>
  <c r="B14" i="2"/>
  <c r="B15" i="2"/>
  <c r="B16" i="2"/>
  <c r="B17" i="2"/>
  <c r="B7" i="2"/>
  <c r="R9" i="2" l="1"/>
  <c r="R14" i="2"/>
  <c r="R8" i="2"/>
  <c r="R15" i="2"/>
  <c r="R13" i="2"/>
  <c r="R7" i="2"/>
  <c r="D8" i="3"/>
  <c r="D15" i="3"/>
  <c r="D17" i="3"/>
  <c r="D10" i="3"/>
  <c r="D7" i="3"/>
  <c r="D14" i="3"/>
  <c r="D9" i="3"/>
  <c r="D11" i="3"/>
  <c r="D13" i="3"/>
  <c r="D12" i="3"/>
  <c r="C12" i="2" l="1"/>
  <c r="C13" i="2"/>
  <c r="C11" i="2"/>
  <c r="C9" i="2"/>
  <c r="C14" i="2"/>
  <c r="C7" i="2"/>
  <c r="C10" i="2"/>
  <c r="C17" i="2"/>
  <c r="C15" i="2"/>
  <c r="C8" i="2"/>
</calcChain>
</file>

<file path=xl/sharedStrings.xml><?xml version="1.0" encoding="utf-8"?>
<sst xmlns="http://schemas.openxmlformats.org/spreadsheetml/2006/main" count="103" uniqueCount="49">
  <si>
    <t>実習生に関する抗体価検査・ワクチン接種歴</t>
    <rPh sb="0" eb="3">
      <t>ジッシュウセイ</t>
    </rPh>
    <rPh sb="4" eb="5">
      <t>カン</t>
    </rPh>
    <rPh sb="7" eb="12">
      <t>コウタイカケンサ</t>
    </rPh>
    <rPh sb="17" eb="19">
      <t>セッシュ</t>
    </rPh>
    <rPh sb="19" eb="20">
      <t>レキ</t>
    </rPh>
    <phoneticPr fontId="1"/>
  </si>
  <si>
    <t>No,</t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</si>
  <si>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</si>
  <si>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</si>
  <si>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</si>
  <si>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実習開始日</t>
    <rPh sb="0" eb="2">
      <t>ジッシュウ</t>
    </rPh>
    <rPh sb="2" eb="5">
      <t>カイシビ</t>
    </rPh>
    <phoneticPr fontId="1"/>
  </si>
  <si>
    <t>抗体価検査</t>
    <rPh sb="0" eb="5">
      <t>コウタイカケンサ</t>
    </rPh>
    <phoneticPr fontId="1"/>
  </si>
  <si>
    <t>ワクチン接種歴</t>
    <rPh sb="4" eb="6">
      <t>セッシュ</t>
    </rPh>
    <rPh sb="6" eb="7">
      <t>レキ</t>
    </rPh>
    <phoneticPr fontId="1"/>
  </si>
  <si>
    <t>判定</t>
    <rPh sb="0" eb="2">
      <t>ハンテイ</t>
    </rPh>
    <phoneticPr fontId="1"/>
  </si>
  <si>
    <t>検査日</t>
    <rPh sb="0" eb="3">
      <t>ケンサビ</t>
    </rPh>
    <phoneticPr fontId="1"/>
  </si>
  <si>
    <t>抗体価</t>
    <rPh sb="0" eb="3">
      <t>コウタイカ</t>
    </rPh>
    <phoneticPr fontId="1"/>
  </si>
  <si>
    <t>接種日①</t>
    <rPh sb="0" eb="3">
      <t>セッシュビ</t>
    </rPh>
    <phoneticPr fontId="1"/>
  </si>
  <si>
    <t>接種日②</t>
    <rPh sb="0" eb="2">
      <t>セッシュ</t>
    </rPh>
    <rPh sb="2" eb="3">
      <t>ビ</t>
    </rPh>
    <phoneticPr fontId="1"/>
  </si>
  <si>
    <t>4種感染症</t>
    <rPh sb="1" eb="5">
      <t>シュカンセンショウ</t>
    </rPh>
    <phoneticPr fontId="1"/>
  </si>
  <si>
    <t>受入可否</t>
    <rPh sb="0" eb="4">
      <t>ウケイレカヒ</t>
    </rPh>
    <phoneticPr fontId="1"/>
  </si>
  <si>
    <t>B型肝炎</t>
    <rPh sb="1" eb="4">
      <t>ガタカンエン</t>
    </rPh>
    <phoneticPr fontId="1"/>
  </si>
  <si>
    <t>HBs抗体検査</t>
    <rPh sb="3" eb="7">
      <t>コウタイケンサ</t>
    </rPh>
    <phoneticPr fontId="1"/>
  </si>
  <si>
    <t>ワクチン接種1クール</t>
    <rPh sb="4" eb="6">
      <t>セッシュ</t>
    </rPh>
    <phoneticPr fontId="1"/>
  </si>
  <si>
    <t>接種日③</t>
    <rPh sb="0" eb="2">
      <t>セッシュ</t>
    </rPh>
    <rPh sb="2" eb="3">
      <t>ビ</t>
    </rPh>
    <phoneticPr fontId="1"/>
  </si>
  <si>
    <t>ワクチン接種後HBs抗体検査</t>
    <rPh sb="4" eb="6">
      <t>セッシュ</t>
    </rPh>
    <rPh sb="6" eb="7">
      <t>ゴ</t>
    </rPh>
    <rPh sb="10" eb="14">
      <t>コウタイケンサ</t>
    </rPh>
    <phoneticPr fontId="1"/>
  </si>
  <si>
    <t>接種日③</t>
    <rPh sb="0" eb="3">
      <t>セッシュビ</t>
    </rPh>
    <phoneticPr fontId="1"/>
  </si>
  <si>
    <t>ワクチン接種2クール</t>
    <rPh sb="4" eb="6">
      <t>セッシュ</t>
    </rPh>
    <phoneticPr fontId="1"/>
  </si>
  <si>
    <t>インフルエンザ</t>
    <phoneticPr fontId="1"/>
  </si>
  <si>
    <t>接種日</t>
    <rPh sb="0" eb="3">
      <t>セッシュビ</t>
    </rPh>
    <phoneticPr fontId="1"/>
  </si>
  <si>
    <t>備考</t>
    <rPh sb="0" eb="2">
      <t>ビコウ</t>
    </rPh>
    <phoneticPr fontId="1"/>
  </si>
  <si>
    <t>※インフルエンザについては流行時期には必須とする。</t>
    <rPh sb="13" eb="15">
      <t>リュウコウ</t>
    </rPh>
    <rPh sb="15" eb="17">
      <t>ジキ</t>
    </rPh>
    <rPh sb="19" eb="21">
      <t>ヒッス</t>
    </rPh>
    <phoneticPr fontId="1"/>
  </si>
  <si>
    <t>－</t>
    <phoneticPr fontId="1"/>
  </si>
  <si>
    <t>±</t>
    <phoneticPr fontId="1"/>
  </si>
  <si>
    <t>＋</t>
    <phoneticPr fontId="1"/>
  </si>
  <si>
    <t>2.0未満</t>
    <rPh sb="3" eb="5">
      <t>ミマン</t>
    </rPh>
    <phoneticPr fontId="1"/>
  </si>
  <si>
    <t>2.0～15.9</t>
    <phoneticPr fontId="1"/>
  </si>
  <si>
    <t>2.0～7.9</t>
    <phoneticPr fontId="1"/>
  </si>
  <si>
    <t>2.0～3.9</t>
    <phoneticPr fontId="1"/>
  </si>
  <si>
    <t>麻疹</t>
    <rPh sb="0" eb="2">
      <t>マシン</t>
    </rPh>
    <phoneticPr fontId="1"/>
  </si>
  <si>
    <t>風疹</t>
    <rPh sb="0" eb="2">
      <t>フウシン</t>
    </rPh>
    <phoneticPr fontId="1"/>
  </si>
  <si>
    <t>水痘</t>
    <rPh sb="0" eb="2">
      <t>スイトウ</t>
    </rPh>
    <phoneticPr fontId="1"/>
  </si>
  <si>
    <t>ムンプス</t>
    <phoneticPr fontId="1"/>
  </si>
  <si>
    <t>抗体価検査</t>
    <rPh sb="0" eb="2">
      <t>コウタイ</t>
    </rPh>
    <rPh sb="2" eb="3">
      <t>カ</t>
    </rPh>
    <rPh sb="3" eb="5">
      <t>ケンサ</t>
    </rPh>
    <phoneticPr fontId="1"/>
  </si>
  <si>
    <t>抗体価検査</t>
    <rPh sb="0" eb="3">
      <t>コウタイカ</t>
    </rPh>
    <rPh sb="3" eb="5">
      <t>ケンサ</t>
    </rPh>
    <phoneticPr fontId="1"/>
  </si>
  <si>
    <t>※抗体価検査はEIA法（IgG）にて行うこと。</t>
    <rPh sb="1" eb="4">
      <t>コウタイカ</t>
    </rPh>
    <rPh sb="4" eb="6">
      <t>ケンサ</t>
    </rPh>
    <rPh sb="10" eb="11">
      <t>ホウ</t>
    </rPh>
    <rPh sb="18" eb="19">
      <t>オコナ</t>
    </rPh>
    <phoneticPr fontId="1"/>
  </si>
  <si>
    <t>抗体価基準値について</t>
    <rPh sb="0" eb="3">
      <t>コウタイカ</t>
    </rPh>
    <rPh sb="3" eb="6">
      <t>キジュンチ</t>
    </rPh>
    <phoneticPr fontId="1"/>
  </si>
  <si>
    <t>例</t>
    <rPh sb="0" eb="1">
      <t>レイ</t>
    </rPh>
    <phoneticPr fontId="1"/>
  </si>
  <si>
    <t>男</t>
  </si>
  <si>
    <t>ワクチン
接種</t>
    <rPh sb="5" eb="7">
      <t>セッシュ</t>
    </rPh>
    <phoneticPr fontId="1"/>
  </si>
  <si>
    <t>原爆　ヒロシ</t>
    <rPh sb="0" eb="2">
      <t>ゲンバク</t>
    </rPh>
    <phoneticPr fontId="1"/>
  </si>
  <si>
    <t>実習に関する抗体価検査・ワクチン接種歴　申告書</t>
    <rPh sb="0" eb="2">
      <t>ジッシュウ</t>
    </rPh>
    <rPh sb="3" eb="4">
      <t>カン</t>
    </rPh>
    <rPh sb="6" eb="11">
      <t>コウタイカケンサ</t>
    </rPh>
    <rPh sb="16" eb="18">
      <t>セッシュ</t>
    </rPh>
    <rPh sb="18" eb="19">
      <t>レキ</t>
    </rPh>
    <rPh sb="20" eb="23">
      <t>シンコクショ</t>
    </rPh>
    <phoneticPr fontId="1"/>
  </si>
  <si>
    <t>※抗体価については（＋）以上を陽性と判断します。</t>
    <rPh sb="1" eb="4">
      <t>コウタイカ</t>
    </rPh>
    <rPh sb="12" eb="14">
      <t>イジョウ</t>
    </rPh>
    <rPh sb="15" eb="17">
      <t>ヨウセイ</t>
    </rPh>
    <rPh sb="18" eb="20">
      <t>ハンダン</t>
    </rPh>
    <phoneticPr fontId="1"/>
  </si>
  <si>
    <t>※病院記入欄</t>
    <phoneticPr fontId="1"/>
  </si>
  <si>
    <t>例：体質上ワクチン接種不可</t>
    <rPh sb="0" eb="1">
      <t>レイ</t>
    </rPh>
    <rPh sb="2" eb="5">
      <t>タイシツジョウ</t>
    </rPh>
    <rPh sb="9" eb="11">
      <t>セッシュ</t>
    </rPh>
    <rPh sb="11" eb="13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</si>
</sst>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#.0&quot;以上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DEF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7" fontId="3" fillId="0" borderId="19" xfId="0" applyNumberFormat="1" applyFont="1" applyBorder="1" applyAlignment="1">
      <alignment horizontal="center" vertical="center" shrinkToFit="1"/>
    </xf>
    <xf numFmtId="57" fontId="10" fillId="2" borderId="17" xfId="0" applyNumberFormat="1" applyFont="1" applyFill="1" applyBorder="1" applyAlignment="1">
      <alignment horizontal="center" vertical="center" shrinkToFit="1"/>
    </xf>
    <xf numFmtId="57" fontId="10" fillId="2" borderId="3" xfId="0" applyNumberFormat="1" applyFont="1" applyFill="1" applyBorder="1" applyAlignment="1">
      <alignment horizontal="center" vertical="center" shrinkToFit="1"/>
    </xf>
    <xf numFmtId="57" fontId="3" fillId="3" borderId="31" xfId="0" applyNumberFormat="1" applyFont="1" applyFill="1" applyBorder="1" applyAlignment="1">
      <alignment horizontal="center" vertical="center" shrinkToFit="1"/>
    </xf>
    <xf numFmtId="57" fontId="3" fillId="3" borderId="3" xfId="0" applyNumberFormat="1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5" borderId="3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11" fillId="4" borderId="34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11" fillId="4" borderId="35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6" borderId="29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5" fillId="6" borderId="33" xfId="0" applyFont="1" applyFill="1" applyBorder="1" applyAlignment="1">
      <alignment horizontal="center" vertical="center" shrinkToFit="1"/>
    </xf>
    <xf numFmtId="0" fontId="15" fillId="6" borderId="34" xfId="0" applyFont="1" applyFill="1" applyBorder="1" applyAlignment="1">
      <alignment horizontal="center" vertical="center" shrinkToFit="1"/>
    </xf>
    <xf numFmtId="0" fontId="15" fillId="6" borderId="35" xfId="0" applyFont="1" applyFill="1" applyBorder="1" applyAlignment="1">
      <alignment horizontal="center" vertical="center" shrinkToFit="1"/>
    </xf>
    <xf numFmtId="14" fontId="3" fillId="0" borderId="4" xfId="0" applyNumberFormat="1" applyFont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3" fillId="6" borderId="30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14" fontId="3" fillId="7" borderId="8" xfId="0" applyNumberFormat="1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11" fillId="7" borderId="1" xfId="0" applyFont="1" applyFill="1" applyBorder="1" applyAlignment="1">
      <alignment horizontal="center" vertical="center" shrinkToFit="1"/>
    </xf>
    <xf numFmtId="14" fontId="3" fillId="7" borderId="1" xfId="0" applyNumberFormat="1" applyFont="1" applyFill="1" applyBorder="1" applyAlignment="1">
      <alignment horizontal="center" vertical="center" shrinkToFit="1"/>
    </xf>
    <xf numFmtId="14" fontId="3" fillId="7" borderId="4" xfId="0" applyNumberFormat="1" applyFont="1" applyFill="1" applyBorder="1" applyAlignment="1">
      <alignment horizontal="center" vertical="center" shrinkToFit="1"/>
    </xf>
    <xf numFmtId="0" fontId="11" fillId="7" borderId="33" xfId="0" applyFont="1" applyFill="1" applyBorder="1" applyAlignment="1">
      <alignment horizontal="center" vertical="center" shrinkToFit="1"/>
    </xf>
    <xf numFmtId="0" fontId="3" fillId="7" borderId="8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center" shrinkToFit="1"/>
    </xf>
    <xf numFmtId="0" fontId="11" fillId="7" borderId="34" xfId="0" applyFont="1" applyFill="1" applyBorder="1" applyAlignment="1">
      <alignment horizontal="center" vertical="center" shrinkToFit="1"/>
    </xf>
    <xf numFmtId="0" fontId="3" fillId="7" borderId="10" xfId="0" applyFont="1" applyFill="1" applyBorder="1" applyAlignment="1">
      <alignment horizontal="center" vertical="center" shrinkToFit="1"/>
    </xf>
    <xf numFmtId="0" fontId="3" fillId="7" borderId="11" xfId="0" applyFont="1" applyFill="1" applyBorder="1" applyAlignment="1">
      <alignment horizontal="center" vertical="center" shrinkToFit="1"/>
    </xf>
    <xf numFmtId="0" fontId="11" fillId="7" borderId="11" xfId="0" applyFont="1" applyFill="1" applyBorder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center" shrinkToFit="1"/>
    </xf>
    <xf numFmtId="0" fontId="11" fillId="7" borderId="35" xfId="0" applyFont="1" applyFill="1" applyBorder="1" applyAlignment="1">
      <alignment horizontal="center" vertical="center" shrinkToFit="1"/>
    </xf>
    <xf numFmtId="57" fontId="3" fillId="4" borderId="31" xfId="0" applyNumberFormat="1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1" fillId="2" borderId="33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4" borderId="33" xfId="0" applyFont="1" applyFill="1" applyBorder="1" applyAlignment="1">
      <alignment horizontal="center" vertical="center" shrinkToFit="1"/>
    </xf>
    <xf numFmtId="0" fontId="11" fillId="5" borderId="33" xfId="0" applyFont="1" applyFill="1" applyBorder="1" applyAlignment="1">
      <alignment horizontal="center" vertical="center" shrinkToFit="1"/>
    </xf>
    <xf numFmtId="0" fontId="11" fillId="5" borderId="34" xfId="0" applyFont="1" applyFill="1" applyBorder="1" applyAlignment="1">
      <alignment horizontal="center" vertical="center" shrinkToFit="1"/>
    </xf>
    <xf numFmtId="0" fontId="11" fillId="5" borderId="35" xfId="0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shrinkToFit="1"/>
    </xf>
    <xf numFmtId="57" fontId="3" fillId="4" borderId="3" xfId="0" applyNumberFormat="1" applyFont="1" applyFill="1" applyBorder="1" applyAlignment="1">
      <alignment horizontal="center" vertical="center" shrinkToFit="1"/>
    </xf>
    <xf numFmtId="57" fontId="3" fillId="5" borderId="3" xfId="0" applyNumberFormat="1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2" borderId="32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29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7" fontId="13" fillId="2" borderId="11" xfId="0" applyNumberFormat="1" applyFont="1" applyFill="1" applyBorder="1" applyAlignment="1">
      <alignment horizontal="center" vertical="center"/>
    </xf>
    <xf numFmtId="177" fontId="13" fillId="2" borderId="12" xfId="0" applyNumberFormat="1" applyFont="1" applyFill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horizontal="center" vertical="center"/>
    </xf>
    <xf numFmtId="176" fontId="13" fillId="2" borderId="12" xfId="1" applyNumberFormat="1" applyFont="1" applyFill="1" applyBorder="1" applyAlignment="1">
      <alignment horizontal="center" vertical="center"/>
    </xf>
    <xf numFmtId="177" fontId="13" fillId="2" borderId="1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8" xfId="0" applyFont="1" applyFill="1" applyBorder="1" applyAlignment="1">
      <alignment horizontal="center" vertical="center" shrinkToFit="1"/>
    </xf>
    <xf numFmtId="0" fontId="7" fillId="5" borderId="44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0" fontId="6" fillId="5" borderId="39" xfId="0" applyFont="1" applyFill="1" applyBorder="1" applyAlignment="1">
      <alignment horizontal="center" vertical="center" shrinkToFit="1"/>
    </xf>
    <xf numFmtId="0" fontId="6" fillId="5" borderId="40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6" borderId="45" xfId="0" applyFont="1" applyFill="1" applyBorder="1" applyAlignment="1">
      <alignment horizontal="center" vertical="center" shrinkToFit="1"/>
    </xf>
    <xf numFmtId="0" fontId="7" fillId="6" borderId="47" xfId="0" applyFont="1" applyFill="1" applyBorder="1" applyAlignment="1">
      <alignment horizontal="center" vertical="center" shrinkToFit="1"/>
    </xf>
    <xf numFmtId="0" fontId="7" fillId="6" borderId="18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7" borderId="3" xfId="0" applyFont="1" applyFill="1" applyBorder="1" applyAlignment="1">
      <alignment horizontal="center" vertical="center" shrinkToFit="1"/>
    </xf>
    <xf numFmtId="0" fontId="7" fillId="7" borderId="17" xfId="0" applyFont="1" applyFill="1" applyBorder="1" applyAlignment="1">
      <alignment horizontal="center" vertical="center" shrinkToFit="1"/>
    </xf>
    <xf numFmtId="0" fontId="13" fillId="7" borderId="45" xfId="0" applyFont="1" applyFill="1" applyBorder="1" applyAlignment="1">
      <alignment horizontal="center" vertical="center" shrinkToFit="1"/>
    </xf>
    <xf numFmtId="0" fontId="13" fillId="7" borderId="46" xfId="0" applyFont="1" applyFill="1" applyBorder="1" applyAlignment="1">
      <alignment horizontal="center" vertical="center" shrinkToFit="1"/>
    </xf>
    <xf numFmtId="0" fontId="13" fillId="7" borderId="47" xfId="0" applyFont="1" applyFill="1" applyBorder="1" applyAlignment="1">
      <alignment horizontal="center" vertical="center" shrinkToFit="1"/>
    </xf>
    <xf numFmtId="0" fontId="7" fillId="7" borderId="18" xfId="0" applyFont="1" applyFill="1" applyBorder="1" applyAlignment="1">
      <alignment horizontal="center" vertical="center" shrinkToFit="1"/>
    </xf>
    <xf numFmtId="0" fontId="7" fillId="7" borderId="2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AD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AC47-BCF3-476A-888A-91CD5740E582}">
  <dimension ref="B1:AD28"/>
  <sheetViews>
    <sheetView tabSelected="1" view="pageBreakPreview" zoomScale="40" zoomScaleNormal="40" zoomScaleSheetLayoutView="40" workbookViewId="0"/>
  </sheetViews>
  <sheetFormatPr defaultRowHeight="13.5" x14ac:dyDescent="0.4"/>
  <cols>
    <col min="1" max="1" width="3.75" style="1" customWidth="1"/>
    <col min="2" max="2" width="5.625" style="1" customWidth="1"/>
    <col min="3" max="3" width="25.875" style="2" customWidth="1"/>
    <col min="4" max="4" width="26" style="1" customWidth="1"/>
    <col min="5" max="5" width="13.75" style="2" customWidth="1"/>
    <col min="6" max="6" width="16.875" style="1" customWidth="1"/>
    <col min="7" max="26" width="13.625" style="1" customWidth="1"/>
    <col min="27" max="27" width="5.625" style="1" customWidth="1"/>
    <col min="28" max="30" width="11.625" style="1" customWidth="1"/>
    <col min="31" max="16384" width="9" style="1"/>
  </cols>
  <sheetData>
    <row r="1" spans="2:30" ht="39.950000000000003" customHeight="1" x14ac:dyDescent="0.4">
      <c r="B1" s="107" t="s">
        <v>45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9"/>
      <c r="AA1" s="97"/>
      <c r="AB1" s="97"/>
      <c r="AC1" s="97"/>
      <c r="AD1" s="97"/>
    </row>
    <row r="2" spans="2:30" ht="39.950000000000003" customHeight="1" thickBot="1" x14ac:dyDescent="0.45">
      <c r="B2" s="110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  <c r="AA2" s="97"/>
      <c r="AB2" s="97"/>
      <c r="AC2" s="97"/>
      <c r="AD2" s="97"/>
    </row>
    <row r="3" spans="2:30" ht="60" customHeight="1" thickBot="1" x14ac:dyDescent="0.45">
      <c r="B3" s="172" t="s">
        <v>1</v>
      </c>
      <c r="C3" s="175" t="s">
        <v>2</v>
      </c>
      <c r="D3" s="175" t="s">
        <v>3</v>
      </c>
      <c r="E3" s="175" t="s">
        <v>4</v>
      </c>
      <c r="F3" s="178" t="s">
        <v>5</v>
      </c>
      <c r="G3" s="162" t="s">
        <v>13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4"/>
      <c r="AB3" s="164"/>
      <c r="AC3" s="164"/>
      <c r="AD3" s="165"/>
    </row>
    <row r="4" spans="2:30" ht="60" customHeight="1" thickBot="1" x14ac:dyDescent="0.45">
      <c r="B4" s="173"/>
      <c r="C4" s="176"/>
      <c r="D4" s="176"/>
      <c r="E4" s="176"/>
      <c r="F4" s="179"/>
      <c r="G4" s="114" t="s">
        <v>33</v>
      </c>
      <c r="H4" s="115"/>
      <c r="I4" s="115"/>
      <c r="J4" s="115"/>
      <c r="K4" s="116"/>
      <c r="L4" s="119" t="s">
        <v>34</v>
      </c>
      <c r="M4" s="120"/>
      <c r="N4" s="120"/>
      <c r="O4" s="120"/>
      <c r="P4" s="121"/>
      <c r="Q4" s="124" t="s">
        <v>35</v>
      </c>
      <c r="R4" s="125"/>
      <c r="S4" s="125"/>
      <c r="T4" s="125"/>
      <c r="U4" s="126"/>
      <c r="V4" s="183" t="s">
        <v>36</v>
      </c>
      <c r="W4" s="184"/>
      <c r="X4" s="184"/>
      <c r="Y4" s="184"/>
      <c r="Z4" s="185"/>
    </row>
    <row r="5" spans="2:30" ht="60" customHeight="1" thickTop="1" x14ac:dyDescent="0.4">
      <c r="B5" s="173"/>
      <c r="C5" s="176"/>
      <c r="D5" s="176"/>
      <c r="E5" s="176"/>
      <c r="F5" s="179"/>
      <c r="G5" s="170" t="s">
        <v>7</v>
      </c>
      <c r="H5" s="171"/>
      <c r="I5" s="117" t="s">
        <v>37</v>
      </c>
      <c r="J5" s="118"/>
      <c r="K5" s="152" t="s">
        <v>8</v>
      </c>
      <c r="L5" s="154" t="s">
        <v>7</v>
      </c>
      <c r="M5" s="155"/>
      <c r="N5" s="122" t="s">
        <v>6</v>
      </c>
      <c r="O5" s="123"/>
      <c r="P5" s="156" t="s">
        <v>8</v>
      </c>
      <c r="Q5" s="158" t="s">
        <v>7</v>
      </c>
      <c r="R5" s="159"/>
      <c r="S5" s="127" t="s">
        <v>6</v>
      </c>
      <c r="T5" s="128"/>
      <c r="U5" s="181" t="s">
        <v>8</v>
      </c>
      <c r="V5" s="166" t="s">
        <v>7</v>
      </c>
      <c r="W5" s="167"/>
      <c r="X5" s="160" t="s">
        <v>38</v>
      </c>
      <c r="Y5" s="161"/>
      <c r="Z5" s="168" t="s">
        <v>8</v>
      </c>
    </row>
    <row r="6" spans="2:30" ht="60" customHeight="1" thickBot="1" x14ac:dyDescent="0.45">
      <c r="B6" s="174"/>
      <c r="C6" s="177"/>
      <c r="D6" s="177"/>
      <c r="E6" s="177"/>
      <c r="F6" s="180"/>
      <c r="G6" s="3" t="s">
        <v>11</v>
      </c>
      <c r="H6" s="4" t="s">
        <v>12</v>
      </c>
      <c r="I6" s="4" t="s">
        <v>9</v>
      </c>
      <c r="J6" s="5" t="s">
        <v>10</v>
      </c>
      <c r="K6" s="153"/>
      <c r="L6" s="6" t="s">
        <v>11</v>
      </c>
      <c r="M6" s="7" t="s">
        <v>12</v>
      </c>
      <c r="N6" s="7" t="s">
        <v>9</v>
      </c>
      <c r="O6" s="8" t="s">
        <v>10</v>
      </c>
      <c r="P6" s="157"/>
      <c r="Q6" s="9" t="s">
        <v>11</v>
      </c>
      <c r="R6" s="10" t="s">
        <v>12</v>
      </c>
      <c r="S6" s="10" t="s">
        <v>9</v>
      </c>
      <c r="T6" s="11" t="s">
        <v>10</v>
      </c>
      <c r="U6" s="182"/>
      <c r="V6" s="12" t="s">
        <v>11</v>
      </c>
      <c r="W6" s="13" t="s">
        <v>12</v>
      </c>
      <c r="X6" s="13" t="s">
        <v>9</v>
      </c>
      <c r="Y6" s="93" t="s">
        <v>10</v>
      </c>
      <c r="Z6" s="169"/>
    </row>
    <row r="7" spans="2:30" ht="60" customHeight="1" thickTop="1" x14ac:dyDescent="0.4">
      <c r="B7" s="14" t="s">
        <v>41</v>
      </c>
      <c r="C7" s="15" t="s">
        <v>44</v>
      </c>
      <c r="D7" s="15" t="str">
        <f t="shared" ref="D7:D17" si="0">PHONETIC(C7)</f>
        <v>ゲンバク　ヒロシ</v>
      </c>
      <c r="E7" s="15" t="s">
        <v>42</v>
      </c>
      <c r="F7" s="16">
        <v>44396</v>
      </c>
      <c r="G7" s="17">
        <v>35659</v>
      </c>
      <c r="H7" s="18">
        <v>43922</v>
      </c>
      <c r="I7" s="18"/>
      <c r="J7" s="84"/>
      <c r="K7" s="98" t="str">
        <f>IF(AND(G7="",H7="",J7=""),"",IF(OR(AND(G7&lt;&gt;"",H7&lt;&gt;""),J7&gt;=16),"可","不可"))</f>
        <v>可</v>
      </c>
      <c r="L7" s="19">
        <v>35661</v>
      </c>
      <c r="M7" s="20"/>
      <c r="N7" s="20">
        <v>43970</v>
      </c>
      <c r="O7" s="87"/>
      <c r="P7" s="99" t="str">
        <f>IF(AND(L7="",M7="",O7=""),"",IF(OR(AND(L7&lt;&gt;"",M7&lt;&gt;""),O7&gt;=8),"可","不可"))</f>
        <v>不可</v>
      </c>
      <c r="Q7" s="83"/>
      <c r="R7" s="21"/>
      <c r="S7" s="105">
        <v>43958</v>
      </c>
      <c r="T7" s="90">
        <v>5</v>
      </c>
      <c r="U7" s="100" t="str">
        <f>IF(AND(Q7="",R7="",T7=""),"",IF(OR(AND(Q7&lt;&gt;"",R7&lt;&gt;""),T7&gt;=4),"可","不可"))</f>
        <v>可</v>
      </c>
      <c r="V7" s="22"/>
      <c r="W7" s="23"/>
      <c r="X7" s="106">
        <v>43958</v>
      </c>
      <c r="Y7" s="94">
        <v>3</v>
      </c>
      <c r="Z7" s="101" t="str">
        <f>IF(AND(V7="",W7="",Y7=""),"",IF(OR(AND(V7&lt;&gt;"",W7&lt;&gt;""),Y7&gt;=4),"可","不可"))</f>
        <v>不可</v>
      </c>
    </row>
    <row r="8" spans="2:30" ht="60" customHeight="1" x14ac:dyDescent="0.4">
      <c r="B8" s="24">
        <v>1</v>
      </c>
      <c r="C8" s="25"/>
      <c r="D8" s="25" t="str">
        <f t="shared" si="0"/>
        <v/>
      </c>
      <c r="E8" s="25"/>
      <c r="F8" s="26"/>
      <c r="G8" s="27"/>
      <c r="H8" s="28"/>
      <c r="I8" s="28"/>
      <c r="J8" s="85"/>
      <c r="K8" s="29" t="str">
        <f t="shared" ref="K8:K17" si="1">IF(AND(G8="",H8="",J8=""),"",IF(OR(AND(G8&lt;&gt;"",H8&lt;&gt;""),J8&gt;=16),"可","不可"))</f>
        <v/>
      </c>
      <c r="L8" s="30"/>
      <c r="M8" s="31"/>
      <c r="N8" s="31"/>
      <c r="O8" s="88"/>
      <c r="P8" s="32" t="str">
        <f t="shared" ref="P8:P17" si="2">IF(AND(L8="",M8="",O8=""),"",IF(OR(AND(L8&lt;&gt;"",M8&lt;&gt;""),O8&gt;=8),"可","不可"))</f>
        <v/>
      </c>
      <c r="Q8" s="33"/>
      <c r="R8" s="34"/>
      <c r="S8" s="34"/>
      <c r="T8" s="91"/>
      <c r="U8" s="35" t="str">
        <f t="shared" ref="U8:U17" si="3">IF(AND(Q8="",R8="",T8=""),"",IF(OR(AND(Q8&lt;&gt;"",R8&lt;&gt;""),T8&gt;=4),"可","不可"))</f>
        <v/>
      </c>
      <c r="V8" s="36"/>
      <c r="W8" s="37"/>
      <c r="X8" s="37"/>
      <c r="Y8" s="95"/>
      <c r="Z8" s="102" t="str">
        <f t="shared" ref="Z8:Z17" si="4">IF(AND(V8="",W8="",Y8=""),"",IF(OR(AND(V8&lt;&gt;"",W8&lt;&gt;""),Y8&gt;=4),"可","不可"))</f>
        <v/>
      </c>
    </row>
    <row r="9" spans="2:30" ht="60" customHeight="1" x14ac:dyDescent="0.4">
      <c r="B9" s="24">
        <v>2</v>
      </c>
      <c r="C9" s="25"/>
      <c r="D9" s="25" t="str">
        <f t="shared" si="0"/>
        <v/>
      </c>
      <c r="E9" s="25"/>
      <c r="F9" s="26"/>
      <c r="G9" s="27"/>
      <c r="H9" s="28"/>
      <c r="I9" s="28"/>
      <c r="J9" s="85"/>
      <c r="K9" s="29" t="str">
        <f t="shared" si="1"/>
        <v/>
      </c>
      <c r="L9" s="30"/>
      <c r="M9" s="31"/>
      <c r="N9" s="31"/>
      <c r="O9" s="88"/>
      <c r="P9" s="32" t="str">
        <f t="shared" si="2"/>
        <v/>
      </c>
      <c r="Q9" s="33"/>
      <c r="R9" s="34"/>
      <c r="S9" s="34"/>
      <c r="T9" s="91"/>
      <c r="U9" s="35" t="str">
        <f t="shared" si="3"/>
        <v/>
      </c>
      <c r="V9" s="36"/>
      <c r="W9" s="37"/>
      <c r="X9" s="37"/>
      <c r="Y9" s="95"/>
      <c r="Z9" s="102" t="str">
        <f t="shared" si="4"/>
        <v/>
      </c>
    </row>
    <row r="10" spans="2:30" ht="60" customHeight="1" x14ac:dyDescent="0.4">
      <c r="B10" s="24">
        <v>3</v>
      </c>
      <c r="C10" s="25"/>
      <c r="D10" s="25" t="str">
        <f t="shared" si="0"/>
        <v/>
      </c>
      <c r="E10" s="25"/>
      <c r="F10" s="26"/>
      <c r="G10" s="27"/>
      <c r="H10" s="28"/>
      <c r="I10" s="28"/>
      <c r="J10" s="85"/>
      <c r="K10" s="29" t="str">
        <f t="shared" si="1"/>
        <v/>
      </c>
      <c r="L10" s="30"/>
      <c r="M10" s="31"/>
      <c r="N10" s="31"/>
      <c r="O10" s="88"/>
      <c r="P10" s="32" t="str">
        <f t="shared" si="2"/>
        <v/>
      </c>
      <c r="Q10" s="33"/>
      <c r="R10" s="34"/>
      <c r="S10" s="34"/>
      <c r="T10" s="91"/>
      <c r="U10" s="35" t="str">
        <f t="shared" si="3"/>
        <v/>
      </c>
      <c r="V10" s="36"/>
      <c r="W10" s="37"/>
      <c r="X10" s="37"/>
      <c r="Y10" s="95"/>
      <c r="Z10" s="102" t="str">
        <f t="shared" si="4"/>
        <v/>
      </c>
    </row>
    <row r="11" spans="2:30" ht="60" customHeight="1" x14ac:dyDescent="0.4">
      <c r="B11" s="24">
        <v>4</v>
      </c>
      <c r="C11" s="25"/>
      <c r="D11" s="25" t="str">
        <f t="shared" si="0"/>
        <v/>
      </c>
      <c r="E11" s="25"/>
      <c r="F11" s="26"/>
      <c r="G11" s="27"/>
      <c r="H11" s="28"/>
      <c r="I11" s="28"/>
      <c r="J11" s="85"/>
      <c r="K11" s="29" t="str">
        <f t="shared" si="1"/>
        <v/>
      </c>
      <c r="L11" s="30"/>
      <c r="M11" s="31"/>
      <c r="N11" s="31"/>
      <c r="O11" s="88"/>
      <c r="P11" s="32" t="str">
        <f t="shared" si="2"/>
        <v/>
      </c>
      <c r="Q11" s="33"/>
      <c r="R11" s="34"/>
      <c r="S11" s="34"/>
      <c r="T11" s="91"/>
      <c r="U11" s="35" t="str">
        <f t="shared" si="3"/>
        <v/>
      </c>
      <c r="V11" s="36"/>
      <c r="W11" s="37"/>
      <c r="X11" s="37"/>
      <c r="Y11" s="95"/>
      <c r="Z11" s="102" t="str">
        <f t="shared" si="4"/>
        <v/>
      </c>
    </row>
    <row r="12" spans="2:30" ht="60" customHeight="1" x14ac:dyDescent="0.4">
      <c r="B12" s="24">
        <v>5</v>
      </c>
      <c r="C12" s="25"/>
      <c r="D12" s="25" t="str">
        <f t="shared" si="0"/>
        <v/>
      </c>
      <c r="E12" s="25"/>
      <c r="F12" s="26"/>
      <c r="G12" s="27"/>
      <c r="H12" s="28"/>
      <c r="I12" s="28"/>
      <c r="J12" s="85"/>
      <c r="K12" s="29" t="str">
        <f t="shared" si="1"/>
        <v/>
      </c>
      <c r="L12" s="30"/>
      <c r="M12" s="31"/>
      <c r="N12" s="31"/>
      <c r="O12" s="88"/>
      <c r="P12" s="32" t="str">
        <f t="shared" si="2"/>
        <v/>
      </c>
      <c r="Q12" s="33"/>
      <c r="R12" s="34"/>
      <c r="S12" s="34"/>
      <c r="T12" s="91"/>
      <c r="U12" s="35" t="str">
        <f t="shared" si="3"/>
        <v/>
      </c>
      <c r="V12" s="36"/>
      <c r="W12" s="37"/>
      <c r="X12" s="37"/>
      <c r="Y12" s="95"/>
      <c r="Z12" s="102" t="str">
        <f t="shared" si="4"/>
        <v/>
      </c>
    </row>
    <row r="13" spans="2:30" ht="60" customHeight="1" x14ac:dyDescent="0.4">
      <c r="B13" s="24">
        <v>6</v>
      </c>
      <c r="C13" s="25"/>
      <c r="D13" s="25" t="str">
        <f t="shared" si="0"/>
        <v/>
      </c>
      <c r="E13" s="25"/>
      <c r="F13" s="26"/>
      <c r="G13" s="27"/>
      <c r="H13" s="28"/>
      <c r="I13" s="28"/>
      <c r="J13" s="85"/>
      <c r="K13" s="29" t="str">
        <f t="shared" si="1"/>
        <v/>
      </c>
      <c r="L13" s="30"/>
      <c r="M13" s="31"/>
      <c r="N13" s="31"/>
      <c r="O13" s="88"/>
      <c r="P13" s="32" t="str">
        <f t="shared" si="2"/>
        <v/>
      </c>
      <c r="Q13" s="33"/>
      <c r="R13" s="34"/>
      <c r="S13" s="34"/>
      <c r="T13" s="91"/>
      <c r="U13" s="35" t="str">
        <f t="shared" si="3"/>
        <v/>
      </c>
      <c r="V13" s="36"/>
      <c r="W13" s="37"/>
      <c r="X13" s="37"/>
      <c r="Y13" s="95"/>
      <c r="Z13" s="102" t="str">
        <f t="shared" si="4"/>
        <v/>
      </c>
    </row>
    <row r="14" spans="2:30" ht="60" customHeight="1" x14ac:dyDescent="0.4">
      <c r="B14" s="24">
        <v>7</v>
      </c>
      <c r="C14" s="25"/>
      <c r="D14" s="25" t="str">
        <f t="shared" si="0"/>
        <v/>
      </c>
      <c r="E14" s="25"/>
      <c r="F14" s="26"/>
      <c r="G14" s="27"/>
      <c r="H14" s="28"/>
      <c r="I14" s="28"/>
      <c r="J14" s="85"/>
      <c r="K14" s="29" t="str">
        <f t="shared" si="1"/>
        <v/>
      </c>
      <c r="L14" s="30"/>
      <c r="M14" s="31"/>
      <c r="N14" s="31"/>
      <c r="O14" s="88"/>
      <c r="P14" s="32" t="str">
        <f t="shared" si="2"/>
        <v/>
      </c>
      <c r="Q14" s="33"/>
      <c r="R14" s="34"/>
      <c r="S14" s="34"/>
      <c r="T14" s="91"/>
      <c r="U14" s="35" t="str">
        <f t="shared" si="3"/>
        <v/>
      </c>
      <c r="V14" s="36"/>
      <c r="W14" s="37"/>
      <c r="X14" s="37"/>
      <c r="Y14" s="95"/>
      <c r="Z14" s="102" t="str">
        <f t="shared" si="4"/>
        <v/>
      </c>
    </row>
    <row r="15" spans="2:30" ht="60" customHeight="1" x14ac:dyDescent="0.4">
      <c r="B15" s="24">
        <v>8</v>
      </c>
      <c r="C15" s="25"/>
      <c r="D15" s="25" t="str">
        <f t="shared" si="0"/>
        <v/>
      </c>
      <c r="E15" s="25"/>
      <c r="F15" s="26"/>
      <c r="G15" s="27"/>
      <c r="H15" s="28"/>
      <c r="I15" s="28"/>
      <c r="J15" s="85"/>
      <c r="K15" s="29" t="str">
        <f t="shared" si="1"/>
        <v/>
      </c>
      <c r="L15" s="30"/>
      <c r="M15" s="31"/>
      <c r="N15" s="31"/>
      <c r="O15" s="88"/>
      <c r="P15" s="32" t="str">
        <f t="shared" si="2"/>
        <v/>
      </c>
      <c r="Q15" s="33"/>
      <c r="R15" s="34"/>
      <c r="S15" s="34"/>
      <c r="T15" s="91"/>
      <c r="U15" s="35" t="str">
        <f t="shared" si="3"/>
        <v/>
      </c>
      <c r="V15" s="36"/>
      <c r="W15" s="37"/>
      <c r="X15" s="37"/>
      <c r="Y15" s="95"/>
      <c r="Z15" s="102" t="str">
        <f t="shared" si="4"/>
        <v/>
      </c>
    </row>
    <row r="16" spans="2:30" ht="60" customHeight="1" x14ac:dyDescent="0.4">
      <c r="B16" s="24">
        <v>9</v>
      </c>
      <c r="C16" s="38"/>
      <c r="D16" s="38"/>
      <c r="E16" s="38"/>
      <c r="F16" s="39"/>
      <c r="G16" s="27"/>
      <c r="H16" s="28"/>
      <c r="I16" s="28"/>
      <c r="J16" s="85"/>
      <c r="K16" s="29" t="str">
        <f t="shared" si="1"/>
        <v/>
      </c>
      <c r="L16" s="30"/>
      <c r="M16" s="31"/>
      <c r="N16" s="31"/>
      <c r="O16" s="88"/>
      <c r="P16" s="32" t="str">
        <f t="shared" si="2"/>
        <v/>
      </c>
      <c r="Q16" s="33"/>
      <c r="R16" s="34"/>
      <c r="S16" s="34"/>
      <c r="T16" s="91"/>
      <c r="U16" s="35" t="str">
        <f t="shared" si="3"/>
        <v/>
      </c>
      <c r="V16" s="36"/>
      <c r="W16" s="37"/>
      <c r="X16" s="37"/>
      <c r="Y16" s="95"/>
      <c r="Z16" s="102" t="str">
        <f t="shared" si="4"/>
        <v/>
      </c>
    </row>
    <row r="17" spans="2:30" ht="60" customHeight="1" thickBot="1" x14ac:dyDescent="0.45">
      <c r="B17" s="24">
        <v>10</v>
      </c>
      <c r="C17" s="40"/>
      <c r="D17" s="40" t="str">
        <f t="shared" si="0"/>
        <v/>
      </c>
      <c r="E17" s="40"/>
      <c r="F17" s="41"/>
      <c r="G17" s="42"/>
      <c r="H17" s="43"/>
      <c r="I17" s="43"/>
      <c r="J17" s="86"/>
      <c r="K17" s="44" t="str">
        <f t="shared" si="1"/>
        <v/>
      </c>
      <c r="L17" s="45"/>
      <c r="M17" s="46"/>
      <c r="N17" s="46"/>
      <c r="O17" s="89"/>
      <c r="P17" s="47" t="str">
        <f t="shared" si="2"/>
        <v/>
      </c>
      <c r="Q17" s="48"/>
      <c r="R17" s="49"/>
      <c r="S17" s="49"/>
      <c r="T17" s="92"/>
      <c r="U17" s="50" t="str">
        <f t="shared" si="3"/>
        <v/>
      </c>
      <c r="V17" s="51"/>
      <c r="W17" s="52"/>
      <c r="X17" s="52"/>
      <c r="Y17" s="96"/>
      <c r="Z17" s="103" t="str">
        <f t="shared" si="4"/>
        <v/>
      </c>
    </row>
    <row r="18" spans="2:30" ht="60" customHeight="1" thickBot="1" x14ac:dyDescent="0.45">
      <c r="C18" s="134" t="s">
        <v>39</v>
      </c>
      <c r="D18" s="134"/>
      <c r="E18" s="134"/>
      <c r="F18" s="134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35"/>
    </row>
    <row r="19" spans="2:30" s="53" customFormat="1" ht="52.5" customHeight="1" thickBot="1" x14ac:dyDescent="0.45">
      <c r="C19" s="131" t="s">
        <v>40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3"/>
    </row>
    <row r="20" spans="2:30" ht="60" customHeight="1" x14ac:dyDescent="0.4">
      <c r="C20" s="148" t="s">
        <v>33</v>
      </c>
      <c r="D20" s="149"/>
      <c r="E20" s="149"/>
      <c r="F20" s="149"/>
      <c r="G20" s="149"/>
      <c r="H20" s="150"/>
      <c r="I20" s="149" t="s">
        <v>34</v>
      </c>
      <c r="J20" s="149"/>
      <c r="K20" s="149"/>
      <c r="L20" s="149"/>
      <c r="M20" s="149"/>
      <c r="N20" s="151"/>
      <c r="O20" s="148" t="s">
        <v>35</v>
      </c>
      <c r="P20" s="149"/>
      <c r="Q20" s="149"/>
      <c r="R20" s="149"/>
      <c r="S20" s="149"/>
      <c r="T20" s="150"/>
      <c r="U20" s="148" t="s">
        <v>36</v>
      </c>
      <c r="V20" s="149"/>
      <c r="W20" s="149"/>
      <c r="X20" s="149"/>
      <c r="Y20" s="149"/>
      <c r="Z20" s="150"/>
    </row>
    <row r="21" spans="2:30" ht="60" customHeight="1" x14ac:dyDescent="0.4">
      <c r="C21" s="146" t="s">
        <v>26</v>
      </c>
      <c r="D21" s="147"/>
      <c r="E21" s="145" t="s">
        <v>27</v>
      </c>
      <c r="F21" s="145"/>
      <c r="G21" s="129" t="s">
        <v>28</v>
      </c>
      <c r="H21" s="130"/>
      <c r="I21" s="146" t="s">
        <v>26</v>
      </c>
      <c r="J21" s="147"/>
      <c r="K21" s="145" t="s">
        <v>27</v>
      </c>
      <c r="L21" s="145"/>
      <c r="M21" s="129" t="s">
        <v>28</v>
      </c>
      <c r="N21" s="144"/>
      <c r="O21" s="146" t="s">
        <v>26</v>
      </c>
      <c r="P21" s="147"/>
      <c r="Q21" s="145" t="s">
        <v>27</v>
      </c>
      <c r="R21" s="145"/>
      <c r="S21" s="129" t="s">
        <v>28</v>
      </c>
      <c r="T21" s="130"/>
      <c r="U21" s="146" t="s">
        <v>26</v>
      </c>
      <c r="V21" s="147"/>
      <c r="W21" s="145" t="s">
        <v>27</v>
      </c>
      <c r="X21" s="145"/>
      <c r="Y21" s="129" t="s">
        <v>28</v>
      </c>
      <c r="Z21" s="130"/>
    </row>
    <row r="22" spans="2:30" ht="60" customHeight="1" thickBot="1" x14ac:dyDescent="0.45">
      <c r="C22" s="136" t="s">
        <v>29</v>
      </c>
      <c r="D22" s="137"/>
      <c r="E22" s="138" t="s">
        <v>30</v>
      </c>
      <c r="F22" s="138"/>
      <c r="G22" s="141">
        <v>16</v>
      </c>
      <c r="H22" s="142"/>
      <c r="I22" s="136" t="s">
        <v>29</v>
      </c>
      <c r="J22" s="137"/>
      <c r="K22" s="138" t="s">
        <v>31</v>
      </c>
      <c r="L22" s="138"/>
      <c r="M22" s="139">
        <v>8</v>
      </c>
      <c r="N22" s="143"/>
      <c r="O22" s="136" t="s">
        <v>29</v>
      </c>
      <c r="P22" s="137"/>
      <c r="Q22" s="138" t="s">
        <v>32</v>
      </c>
      <c r="R22" s="138"/>
      <c r="S22" s="139">
        <v>4</v>
      </c>
      <c r="T22" s="140"/>
      <c r="U22" s="136" t="s">
        <v>29</v>
      </c>
      <c r="V22" s="137"/>
      <c r="W22" s="138" t="s">
        <v>32</v>
      </c>
      <c r="X22" s="138"/>
      <c r="Y22" s="139">
        <v>4</v>
      </c>
      <c r="Z22" s="140"/>
    </row>
    <row r="23" spans="2:30" ht="35.1" customHeight="1" x14ac:dyDescent="0.4">
      <c r="C23" s="113" t="s">
        <v>46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</row>
    <row r="24" spans="2:30" ht="35.1" customHeight="1" x14ac:dyDescent="0.4"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</row>
    <row r="25" spans="2:30" ht="35.1" customHeight="1" x14ac:dyDescent="0.4"/>
    <row r="26" spans="2:30" ht="35.1" customHeight="1" x14ac:dyDescent="0.4"/>
    <row r="27" spans="2:30" ht="35.1" customHeight="1" x14ac:dyDescent="0.4"/>
    <row r="28" spans="2:30" ht="34.5" customHeight="1" x14ac:dyDescent="0.4"/>
  </sheetData>
  <mergeCells count="54">
    <mergeCell ref="G3:AD3"/>
    <mergeCell ref="V5:W5"/>
    <mergeCell ref="Z5:Z6"/>
    <mergeCell ref="G5:H5"/>
    <mergeCell ref="B3:B6"/>
    <mergeCell ref="C3:C6"/>
    <mergeCell ref="D3:D6"/>
    <mergeCell ref="E3:E6"/>
    <mergeCell ref="F3:F6"/>
    <mergeCell ref="U5:U6"/>
    <mergeCell ref="V4:Z4"/>
    <mergeCell ref="C20:H20"/>
    <mergeCell ref="I20:N20"/>
    <mergeCell ref="O20:T20"/>
    <mergeCell ref="U20:Z20"/>
    <mergeCell ref="K5:K6"/>
    <mergeCell ref="L5:M5"/>
    <mergeCell ref="P5:P6"/>
    <mergeCell ref="Q5:R5"/>
    <mergeCell ref="X5:Y5"/>
    <mergeCell ref="C21:D21"/>
    <mergeCell ref="E21:F21"/>
    <mergeCell ref="G21:H21"/>
    <mergeCell ref="I21:J21"/>
    <mergeCell ref="K21:L21"/>
    <mergeCell ref="M21:N21"/>
    <mergeCell ref="Q21:R21"/>
    <mergeCell ref="S21:T21"/>
    <mergeCell ref="U21:V21"/>
    <mergeCell ref="W21:X21"/>
    <mergeCell ref="O21:P21"/>
    <mergeCell ref="Y22:Z22"/>
    <mergeCell ref="C22:D22"/>
    <mergeCell ref="E22:F22"/>
    <mergeCell ref="G22:H22"/>
    <mergeCell ref="I22:J22"/>
    <mergeCell ref="K22:L22"/>
    <mergeCell ref="M22:N22"/>
    <mergeCell ref="B1:Z2"/>
    <mergeCell ref="C23:AD24"/>
    <mergeCell ref="G4:K4"/>
    <mergeCell ref="I5:J5"/>
    <mergeCell ref="L4:P4"/>
    <mergeCell ref="N5:O5"/>
    <mergeCell ref="Q4:U4"/>
    <mergeCell ref="S5:T5"/>
    <mergeCell ref="Y21:Z21"/>
    <mergeCell ref="C19:Z19"/>
    <mergeCell ref="C18:AD18"/>
    <mergeCell ref="O22:P22"/>
    <mergeCell ref="Q22:R22"/>
    <mergeCell ref="S22:T22"/>
    <mergeCell ref="U22:V22"/>
    <mergeCell ref="W22:X22"/>
  </mergeCells>
  <phoneticPr fontId="1"/>
  <dataValidations count="1">
    <dataValidation type="list" allowBlank="1" showInputMessage="1" showErrorMessage="1" sqref="E7:E17" xr:uid="{07F118F3-3F1A-487A-8EE7-162DC4276C69}">
      <formula1>"男,女"</formula1>
    </dataValidation>
  </dataValidations>
  <pageMargins left="0.25" right="0.25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3107-FBE3-4F7F-935B-0B39BE7FF399}">
  <dimension ref="A1:AG19"/>
  <sheetViews>
    <sheetView view="pageBreakPreview" zoomScale="40" zoomScaleNormal="40" zoomScaleSheetLayoutView="40" workbookViewId="0">
      <selection sqref="A1:Y2"/>
    </sheetView>
  </sheetViews>
  <sheetFormatPr defaultRowHeight="13.5" x14ac:dyDescent="0.4"/>
  <cols>
    <col min="1" max="1" width="5.625" style="55" customWidth="1"/>
    <col min="2" max="2" width="20.875" style="55" customWidth="1"/>
    <col min="3" max="3" width="21.625" style="55" customWidth="1"/>
    <col min="4" max="4" width="10.625" style="55" customWidth="1"/>
    <col min="5" max="5" width="14.625" style="55" customWidth="1"/>
    <col min="6" max="20" width="13.625" style="55" customWidth="1"/>
    <col min="21" max="22" width="9" style="55"/>
    <col min="23" max="23" width="18.375" style="55" customWidth="1"/>
    <col min="24" max="24" width="4.125" style="55" customWidth="1"/>
    <col min="25" max="25" width="13.625" style="55" customWidth="1"/>
    <col min="26" max="26" width="2.125" style="54" customWidth="1"/>
    <col min="27" max="27" width="9" style="54" hidden="1" customWidth="1"/>
    <col min="28" max="29" width="9" style="54"/>
    <col min="30" max="30" width="5.625" style="54" customWidth="1"/>
    <col min="31" max="32" width="9" style="54"/>
    <col min="33" max="33" width="8.5" style="54" customWidth="1"/>
    <col min="34" max="16384" width="9" style="54"/>
  </cols>
  <sheetData>
    <row r="1" spans="1:33" ht="50.1" customHeight="1" x14ac:dyDescent="0.4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33" ht="49.5" customHeight="1" x14ac:dyDescent="0.4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33" ht="50.1" customHeight="1" thickBot="1" x14ac:dyDescent="0.45">
      <c r="R3" s="54"/>
      <c r="S3" s="204" t="s">
        <v>25</v>
      </c>
      <c r="T3" s="204"/>
      <c r="U3" s="204"/>
      <c r="V3" s="204"/>
      <c r="W3" s="204"/>
      <c r="X3" s="204"/>
      <c r="Y3" s="204"/>
      <c r="Z3" s="55"/>
      <c r="AA3" s="55"/>
      <c r="AB3" s="55"/>
      <c r="AC3" s="55"/>
      <c r="AD3" s="55"/>
      <c r="AE3" s="55"/>
      <c r="AF3" s="55"/>
      <c r="AG3" s="55"/>
    </row>
    <row r="4" spans="1:33" ht="60" customHeight="1" thickBot="1" x14ac:dyDescent="0.45">
      <c r="A4" s="205" t="s">
        <v>1</v>
      </c>
      <c r="B4" s="176" t="s">
        <v>2</v>
      </c>
      <c r="C4" s="176" t="s">
        <v>3</v>
      </c>
      <c r="D4" s="176" t="s">
        <v>4</v>
      </c>
      <c r="E4" s="179" t="s">
        <v>5</v>
      </c>
      <c r="F4" s="212" t="s">
        <v>15</v>
      </c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4"/>
      <c r="S4" s="206" t="s">
        <v>22</v>
      </c>
      <c r="T4" s="207"/>
      <c r="U4" s="198" t="s">
        <v>24</v>
      </c>
      <c r="V4" s="199"/>
      <c r="W4" s="200"/>
      <c r="Y4" s="193" t="s">
        <v>14</v>
      </c>
    </row>
    <row r="5" spans="1:33" ht="60" customHeight="1" x14ac:dyDescent="0.4">
      <c r="A5" s="205"/>
      <c r="B5" s="176"/>
      <c r="C5" s="176"/>
      <c r="D5" s="176"/>
      <c r="E5" s="179"/>
      <c r="F5" s="211" t="s">
        <v>16</v>
      </c>
      <c r="G5" s="210"/>
      <c r="H5" s="210"/>
      <c r="I5" s="210" t="s">
        <v>17</v>
      </c>
      <c r="J5" s="210"/>
      <c r="K5" s="210"/>
      <c r="L5" s="210" t="s">
        <v>19</v>
      </c>
      <c r="M5" s="210"/>
      <c r="N5" s="210"/>
      <c r="O5" s="210" t="s">
        <v>21</v>
      </c>
      <c r="P5" s="210"/>
      <c r="Q5" s="210"/>
      <c r="R5" s="215" t="s">
        <v>8</v>
      </c>
      <c r="S5" s="104" t="s">
        <v>43</v>
      </c>
      <c r="T5" s="208" t="s">
        <v>8</v>
      </c>
      <c r="U5" s="201"/>
      <c r="V5" s="202"/>
      <c r="W5" s="203"/>
      <c r="Y5" s="194"/>
    </row>
    <row r="6" spans="1:33" ht="60" customHeight="1" thickBot="1" x14ac:dyDescent="0.45">
      <c r="A6" s="205"/>
      <c r="B6" s="176"/>
      <c r="C6" s="176"/>
      <c r="D6" s="176"/>
      <c r="E6" s="179"/>
      <c r="F6" s="67" t="s">
        <v>9</v>
      </c>
      <c r="G6" s="68" t="s">
        <v>10</v>
      </c>
      <c r="H6" s="68" t="s">
        <v>8</v>
      </c>
      <c r="I6" s="68" t="s">
        <v>11</v>
      </c>
      <c r="J6" s="68" t="s">
        <v>12</v>
      </c>
      <c r="K6" s="68" t="s">
        <v>18</v>
      </c>
      <c r="L6" s="68" t="s">
        <v>9</v>
      </c>
      <c r="M6" s="68" t="s">
        <v>10</v>
      </c>
      <c r="N6" s="68" t="s">
        <v>8</v>
      </c>
      <c r="O6" s="68" t="s">
        <v>11</v>
      </c>
      <c r="P6" s="68" t="s">
        <v>12</v>
      </c>
      <c r="Q6" s="68" t="s">
        <v>20</v>
      </c>
      <c r="R6" s="216"/>
      <c r="S6" s="65" t="s">
        <v>23</v>
      </c>
      <c r="T6" s="209"/>
      <c r="U6" s="201"/>
      <c r="V6" s="202"/>
      <c r="W6" s="203"/>
      <c r="Y6" s="195"/>
    </row>
    <row r="7" spans="1:33" ht="60" customHeight="1" thickTop="1" x14ac:dyDescent="0.4">
      <c r="A7" s="25" t="s">
        <v>41</v>
      </c>
      <c r="B7" s="25" t="str">
        <f>IF('4種感染症'!C7="","",'4種感染症'!C7)</f>
        <v>原爆　ヒロシ</v>
      </c>
      <c r="C7" s="25" t="str">
        <f>IF('4種感染症'!D7="","",'4種感染症'!D7)</f>
        <v>ゲンバク　ヒロシ</v>
      </c>
      <c r="D7" s="25" t="str">
        <f>IF('4種感染症'!E7="","",'4種感染症'!E7)</f>
        <v>男</v>
      </c>
      <c r="E7" s="64">
        <v>44743</v>
      </c>
      <c r="F7" s="69">
        <v>44348</v>
      </c>
      <c r="G7" s="70">
        <v>8</v>
      </c>
      <c r="H7" s="71" t="str">
        <f>IF(AND(F7="",G7=""),"",IF(AND(G7&gt;=10,F7&lt;E7,DATE(YEAR(F7)+15,MONTH(F7),DAY(F7))&gt;=E7),"可","不可"))</f>
        <v>不可</v>
      </c>
      <c r="I7" s="72">
        <v>44714</v>
      </c>
      <c r="J7" s="72">
        <v>44715</v>
      </c>
      <c r="K7" s="72">
        <v>44716</v>
      </c>
      <c r="L7" s="72">
        <v>44720</v>
      </c>
      <c r="M7" s="70">
        <v>18</v>
      </c>
      <c r="N7" s="71" t="str">
        <f>IF(AND(L7="",M7=""),"",IF(AND(M7&gt;=10,L7&gt;K7,L7&lt;E7,F7&lt;L7),"可","不可"))</f>
        <v>可</v>
      </c>
      <c r="O7" s="72"/>
      <c r="P7" s="72"/>
      <c r="Q7" s="73"/>
      <c r="R7" s="74" t="str">
        <f>IF(AND(H7="",I7="",J7="",K7="",N7=""),"",IF(OR(AND(H7="可",F7&lt;E7),AND(H7="不可",I7&lt;&gt;"",J7&lt;&gt;"",K7&lt;&gt;"",N7="可"),AND(H7="不可",N7="不可",O7&lt;&gt;"",P7&lt;&gt;"",Q7&lt;&gt;"")),"可","不可"))</f>
        <v>可</v>
      </c>
      <c r="S7" s="57"/>
      <c r="T7" s="61"/>
      <c r="U7" s="196" t="s">
        <v>48</v>
      </c>
      <c r="V7" s="196"/>
      <c r="W7" s="197"/>
      <c r="X7" s="56"/>
      <c r="Y7" s="58"/>
    </row>
    <row r="8" spans="1:33" ht="60" customHeight="1" x14ac:dyDescent="0.4">
      <c r="A8" s="25">
        <v>1</v>
      </c>
      <c r="B8" s="25" t="str">
        <f>IF('4種感染症'!C8="","",'4種感染症'!C8)</f>
        <v/>
      </c>
      <c r="C8" s="25" t="str">
        <f>IF('4種感染症'!D8="","",'4種感染症'!D8)</f>
        <v/>
      </c>
      <c r="D8" s="25" t="str">
        <f>IF('4種感染症'!E8="","",'4種感染症'!E8)</f>
        <v/>
      </c>
      <c r="E8" s="64" t="str">
        <f>IF('4種感染症'!F8="","",'4種感染症'!F8)</f>
        <v/>
      </c>
      <c r="F8" s="75"/>
      <c r="G8" s="70"/>
      <c r="H8" s="71" t="str">
        <f t="shared" ref="H8:H17" si="0">IF(AND(F8="",G8=""),"",IF(AND(G8&gt;=10,F8&lt;E8),"可","不可"))</f>
        <v/>
      </c>
      <c r="I8" s="70"/>
      <c r="J8" s="70"/>
      <c r="K8" s="70"/>
      <c r="L8" s="70"/>
      <c r="M8" s="70"/>
      <c r="N8" s="71" t="str">
        <f t="shared" ref="N8:N17" si="1">IF(AND(L8="",M8=""),"",IF(AND(M8&gt;=10,L8&gt;K8,L8&lt;E8),"可","不可"))</f>
        <v/>
      </c>
      <c r="O8" s="70"/>
      <c r="P8" s="70"/>
      <c r="Q8" s="76"/>
      <c r="R8" s="77" t="str">
        <f t="shared" ref="R8:R17" si="2">IF(AND(H8="",I8="",J8="",K8="",N8=""),"",IF(OR(AND(H8="可",F8&lt;E8),AND(H8="不可",I8&lt;&gt;"",J8&lt;&gt;"",K8&lt;&gt;"",N8="可"),AND(H8="不可",N8="不可",O8&lt;&gt;"",P8&lt;&gt;"",Q8&lt;&gt;"")),"可","不可"))</f>
        <v/>
      </c>
      <c r="S8" s="57"/>
      <c r="T8" s="62"/>
      <c r="U8" s="187"/>
      <c r="V8" s="188"/>
      <c r="W8" s="189"/>
      <c r="X8" s="56"/>
      <c r="Y8" s="59"/>
    </row>
    <row r="9" spans="1:33" ht="60" customHeight="1" x14ac:dyDescent="0.4">
      <c r="A9" s="25">
        <v>2</v>
      </c>
      <c r="B9" s="25" t="str">
        <f>IF('4種感染症'!C9="","",'4種感染症'!C9)</f>
        <v/>
      </c>
      <c r="C9" s="25" t="str">
        <f>IF('4種感染症'!D9="","",'4種感染症'!D9)</f>
        <v/>
      </c>
      <c r="D9" s="25" t="str">
        <f>IF('4種感染症'!E9="","",'4種感染症'!E9)</f>
        <v/>
      </c>
      <c r="E9" s="64" t="str">
        <f>IF('4種感染症'!F9="","",'4種感染症'!F9)</f>
        <v/>
      </c>
      <c r="F9" s="75"/>
      <c r="G9" s="70"/>
      <c r="H9" s="71" t="str">
        <f t="shared" si="0"/>
        <v/>
      </c>
      <c r="I9" s="70"/>
      <c r="J9" s="70"/>
      <c r="K9" s="70"/>
      <c r="L9" s="70"/>
      <c r="M9" s="70"/>
      <c r="N9" s="71" t="str">
        <f t="shared" si="1"/>
        <v/>
      </c>
      <c r="O9" s="70"/>
      <c r="P9" s="70"/>
      <c r="Q9" s="76"/>
      <c r="R9" s="77" t="str">
        <f t="shared" si="2"/>
        <v/>
      </c>
      <c r="S9" s="57"/>
      <c r="T9" s="62"/>
      <c r="U9" s="187"/>
      <c r="V9" s="188"/>
      <c r="W9" s="189"/>
      <c r="X9" s="56"/>
      <c r="Y9" s="59"/>
    </row>
    <row r="10" spans="1:33" ht="60" customHeight="1" x14ac:dyDescent="0.4">
      <c r="A10" s="25">
        <v>3</v>
      </c>
      <c r="B10" s="25" t="str">
        <f>IF('4種感染症'!C10="","",'4種感染症'!C10)</f>
        <v/>
      </c>
      <c r="C10" s="25" t="str">
        <f>IF('4種感染症'!D10="","",'4種感染症'!D10)</f>
        <v/>
      </c>
      <c r="D10" s="25" t="str">
        <f>IF('4種感染症'!E10="","",'4種感染症'!E10)</f>
        <v/>
      </c>
      <c r="E10" s="64" t="str">
        <f>IF('4種感染症'!F10="","",'4種感染症'!F10)</f>
        <v/>
      </c>
      <c r="F10" s="75"/>
      <c r="G10" s="70"/>
      <c r="H10" s="71" t="str">
        <f t="shared" si="0"/>
        <v/>
      </c>
      <c r="I10" s="70"/>
      <c r="J10" s="70"/>
      <c r="K10" s="70"/>
      <c r="L10" s="70"/>
      <c r="M10" s="70"/>
      <c r="N10" s="71" t="str">
        <f t="shared" si="1"/>
        <v/>
      </c>
      <c r="O10" s="70"/>
      <c r="P10" s="70"/>
      <c r="Q10" s="76"/>
      <c r="R10" s="77" t="str">
        <f t="shared" si="2"/>
        <v/>
      </c>
      <c r="S10" s="57"/>
      <c r="T10" s="62"/>
      <c r="U10" s="187"/>
      <c r="V10" s="188"/>
      <c r="W10" s="189"/>
      <c r="X10" s="56"/>
      <c r="Y10" s="59"/>
    </row>
    <row r="11" spans="1:33" ht="60" customHeight="1" x14ac:dyDescent="0.4">
      <c r="A11" s="25">
        <v>4</v>
      </c>
      <c r="B11" s="25" t="str">
        <f>IF('4種感染症'!C11="","",'4種感染症'!C11)</f>
        <v/>
      </c>
      <c r="C11" s="25" t="str">
        <f>IF('4種感染症'!D11="","",'4種感染症'!D11)</f>
        <v/>
      </c>
      <c r="D11" s="25" t="str">
        <f>IF('4種感染症'!E11="","",'4種感染症'!E11)</f>
        <v/>
      </c>
      <c r="E11" s="64" t="str">
        <f>IF('4種感染症'!F11="","",'4種感染症'!F11)</f>
        <v/>
      </c>
      <c r="F11" s="75"/>
      <c r="G11" s="70"/>
      <c r="H11" s="71" t="str">
        <f t="shared" si="0"/>
        <v/>
      </c>
      <c r="I11" s="70"/>
      <c r="J11" s="70"/>
      <c r="K11" s="70"/>
      <c r="L11" s="70"/>
      <c r="M11" s="70"/>
      <c r="N11" s="71" t="str">
        <f t="shared" si="1"/>
        <v/>
      </c>
      <c r="O11" s="70"/>
      <c r="P11" s="70"/>
      <c r="Q11" s="76"/>
      <c r="R11" s="77" t="str">
        <f t="shared" si="2"/>
        <v/>
      </c>
      <c r="S11" s="57"/>
      <c r="T11" s="62"/>
      <c r="U11" s="187"/>
      <c r="V11" s="188"/>
      <c r="W11" s="189"/>
      <c r="X11" s="56"/>
      <c r="Y11" s="59"/>
    </row>
    <row r="12" spans="1:33" ht="60" customHeight="1" x14ac:dyDescent="0.4">
      <c r="A12" s="25">
        <v>5</v>
      </c>
      <c r="B12" s="25" t="str">
        <f>IF('4種感染症'!C12="","",'4種感染症'!C12)</f>
        <v/>
      </c>
      <c r="C12" s="25" t="str">
        <f>IF('4種感染症'!D12="","",'4種感染症'!D12)</f>
        <v/>
      </c>
      <c r="D12" s="25" t="str">
        <f>IF('4種感染症'!E12="","",'4種感染症'!E12)</f>
        <v/>
      </c>
      <c r="E12" s="64" t="str">
        <f>IF('4種感染症'!F12="","",'4種感染症'!F12)</f>
        <v/>
      </c>
      <c r="F12" s="75"/>
      <c r="G12" s="70"/>
      <c r="H12" s="71" t="str">
        <f t="shared" si="0"/>
        <v/>
      </c>
      <c r="I12" s="70"/>
      <c r="J12" s="70"/>
      <c r="K12" s="70"/>
      <c r="L12" s="70"/>
      <c r="M12" s="70"/>
      <c r="N12" s="71" t="str">
        <f t="shared" si="1"/>
        <v/>
      </c>
      <c r="O12" s="70"/>
      <c r="P12" s="70"/>
      <c r="Q12" s="76"/>
      <c r="R12" s="77" t="str">
        <f t="shared" si="2"/>
        <v/>
      </c>
      <c r="S12" s="57"/>
      <c r="T12" s="62"/>
      <c r="U12" s="187"/>
      <c r="V12" s="188"/>
      <c r="W12" s="189"/>
      <c r="X12" s="56"/>
      <c r="Y12" s="59"/>
    </row>
    <row r="13" spans="1:33" ht="60" customHeight="1" x14ac:dyDescent="0.4">
      <c r="A13" s="25">
        <v>6</v>
      </c>
      <c r="B13" s="25" t="str">
        <f>IF('4種感染症'!C13="","",'4種感染症'!C13)</f>
        <v/>
      </c>
      <c r="C13" s="25" t="str">
        <f>IF('4種感染症'!D13="","",'4種感染症'!D13)</f>
        <v/>
      </c>
      <c r="D13" s="25" t="str">
        <f>IF('4種感染症'!E13="","",'4種感染症'!E13)</f>
        <v/>
      </c>
      <c r="E13" s="64" t="str">
        <f>IF('4種感染症'!F13="","",'4種感染症'!F13)</f>
        <v/>
      </c>
      <c r="F13" s="75"/>
      <c r="G13" s="70"/>
      <c r="H13" s="71" t="str">
        <f t="shared" si="0"/>
        <v/>
      </c>
      <c r="I13" s="70"/>
      <c r="J13" s="70"/>
      <c r="K13" s="70"/>
      <c r="L13" s="70"/>
      <c r="M13" s="70"/>
      <c r="N13" s="71" t="str">
        <f t="shared" si="1"/>
        <v/>
      </c>
      <c r="O13" s="70"/>
      <c r="P13" s="70"/>
      <c r="Q13" s="76"/>
      <c r="R13" s="77" t="str">
        <f t="shared" si="2"/>
        <v/>
      </c>
      <c r="S13" s="57"/>
      <c r="T13" s="62"/>
      <c r="U13" s="187"/>
      <c r="V13" s="188"/>
      <c r="W13" s="189"/>
      <c r="X13" s="56"/>
      <c r="Y13" s="59"/>
    </row>
    <row r="14" spans="1:33" ht="60" customHeight="1" x14ac:dyDescent="0.4">
      <c r="A14" s="25">
        <v>7</v>
      </c>
      <c r="B14" s="25" t="str">
        <f>IF('4種感染症'!C14="","",'4種感染症'!C14)</f>
        <v/>
      </c>
      <c r="C14" s="25" t="str">
        <f>IF('4種感染症'!D14="","",'4種感染症'!D14)</f>
        <v/>
      </c>
      <c r="D14" s="25" t="str">
        <f>IF('4種感染症'!E14="","",'4種感染症'!E14)</f>
        <v/>
      </c>
      <c r="E14" s="64" t="str">
        <f>IF('4種感染症'!F14="","",'4種感染症'!F14)</f>
        <v/>
      </c>
      <c r="F14" s="75"/>
      <c r="G14" s="70"/>
      <c r="H14" s="71" t="str">
        <f t="shared" si="0"/>
        <v/>
      </c>
      <c r="I14" s="70"/>
      <c r="J14" s="70"/>
      <c r="K14" s="70"/>
      <c r="L14" s="70"/>
      <c r="M14" s="70"/>
      <c r="N14" s="71" t="str">
        <f t="shared" si="1"/>
        <v/>
      </c>
      <c r="O14" s="70"/>
      <c r="P14" s="70"/>
      <c r="Q14" s="76"/>
      <c r="R14" s="77" t="str">
        <f t="shared" si="2"/>
        <v/>
      </c>
      <c r="S14" s="57"/>
      <c r="T14" s="62"/>
      <c r="U14" s="187"/>
      <c r="V14" s="188"/>
      <c r="W14" s="189"/>
      <c r="X14" s="56"/>
      <c r="Y14" s="59"/>
    </row>
    <row r="15" spans="1:33" ht="60" customHeight="1" x14ac:dyDescent="0.4">
      <c r="A15" s="25">
        <v>8</v>
      </c>
      <c r="B15" s="25" t="str">
        <f>IF('4種感染症'!C15="","",'4種感染症'!C15)</f>
        <v/>
      </c>
      <c r="C15" s="25" t="str">
        <f>IF('4種感染症'!D15="","",'4種感染症'!D15)</f>
        <v/>
      </c>
      <c r="D15" s="25" t="str">
        <f>IF('4種感染症'!E15="","",'4種感染症'!E15)</f>
        <v/>
      </c>
      <c r="E15" s="64" t="str">
        <f>IF('4種感染症'!F15="","",'4種感染症'!F15)</f>
        <v/>
      </c>
      <c r="F15" s="75"/>
      <c r="G15" s="70"/>
      <c r="H15" s="71" t="str">
        <f t="shared" si="0"/>
        <v/>
      </c>
      <c r="I15" s="70"/>
      <c r="J15" s="70"/>
      <c r="K15" s="70"/>
      <c r="L15" s="70"/>
      <c r="M15" s="70"/>
      <c r="N15" s="71" t="str">
        <f t="shared" si="1"/>
        <v/>
      </c>
      <c r="O15" s="70"/>
      <c r="P15" s="70"/>
      <c r="Q15" s="76"/>
      <c r="R15" s="77" t="str">
        <f t="shared" si="2"/>
        <v/>
      </c>
      <c r="S15" s="57"/>
      <c r="T15" s="62"/>
      <c r="U15" s="187"/>
      <c r="V15" s="188"/>
      <c r="W15" s="189"/>
      <c r="X15" s="56"/>
      <c r="Y15" s="59"/>
    </row>
    <row r="16" spans="1:33" ht="60" customHeight="1" x14ac:dyDescent="0.4">
      <c r="A16" s="25">
        <v>9</v>
      </c>
      <c r="B16" s="25" t="str">
        <f>IF('4種感染症'!C16="","",'4種感染症'!C16)</f>
        <v/>
      </c>
      <c r="C16" s="25" t="str">
        <f>IF('4種感染症'!D16="","",'4種感染症'!D16)</f>
        <v/>
      </c>
      <c r="D16" s="25" t="str">
        <f>IF('4種感染症'!E16="","",'4種感染症'!E16)</f>
        <v/>
      </c>
      <c r="E16" s="64" t="str">
        <f>IF('4種感染症'!F16="","",'4種感染症'!F16)</f>
        <v/>
      </c>
      <c r="F16" s="75"/>
      <c r="G16" s="70"/>
      <c r="H16" s="71" t="str">
        <f t="shared" si="0"/>
        <v/>
      </c>
      <c r="I16" s="70"/>
      <c r="J16" s="70"/>
      <c r="K16" s="70"/>
      <c r="L16" s="70"/>
      <c r="M16" s="70"/>
      <c r="N16" s="71" t="str">
        <f t="shared" si="1"/>
        <v/>
      </c>
      <c r="O16" s="70"/>
      <c r="P16" s="70"/>
      <c r="Q16" s="76"/>
      <c r="R16" s="77" t="str">
        <f t="shared" si="2"/>
        <v/>
      </c>
      <c r="S16" s="57"/>
      <c r="T16" s="62"/>
      <c r="U16" s="187"/>
      <c r="V16" s="188"/>
      <c r="W16" s="189"/>
      <c r="X16" s="56"/>
      <c r="Y16" s="59"/>
    </row>
    <row r="17" spans="1:25" ht="60" customHeight="1" thickBot="1" x14ac:dyDescent="0.45">
      <c r="A17" s="25">
        <v>10</v>
      </c>
      <c r="B17" s="25" t="str">
        <f>IF('4種感染症'!C17="","",'4種感染症'!C17)</f>
        <v/>
      </c>
      <c r="C17" s="25" t="str">
        <f>IF('4種感染症'!D17="","",'4種感染症'!D17)</f>
        <v/>
      </c>
      <c r="D17" s="25" t="str">
        <f>IF('4種感染症'!E17="","",'4種感染症'!E17)</f>
        <v/>
      </c>
      <c r="E17" s="64" t="str">
        <f>IF('4種感染症'!F17="","",'4種感染症'!F17)</f>
        <v/>
      </c>
      <c r="F17" s="78"/>
      <c r="G17" s="79"/>
      <c r="H17" s="80" t="str">
        <f t="shared" si="0"/>
        <v/>
      </c>
      <c r="I17" s="79"/>
      <c r="J17" s="79"/>
      <c r="K17" s="79"/>
      <c r="L17" s="79"/>
      <c r="M17" s="79"/>
      <c r="N17" s="80" t="str">
        <f t="shared" si="1"/>
        <v/>
      </c>
      <c r="O17" s="79"/>
      <c r="P17" s="79"/>
      <c r="Q17" s="81"/>
      <c r="R17" s="82" t="str">
        <f t="shared" si="2"/>
        <v/>
      </c>
      <c r="S17" s="66"/>
      <c r="T17" s="63"/>
      <c r="U17" s="190"/>
      <c r="V17" s="191"/>
      <c r="W17" s="192"/>
      <c r="X17" s="56"/>
      <c r="Y17" s="60"/>
    </row>
    <row r="18" spans="1:25" ht="81" customHeight="1" x14ac:dyDescent="0.4">
      <c r="Y18" s="55" t="s">
        <v>47</v>
      </c>
    </row>
    <row r="19" spans="1:25" ht="81" customHeight="1" x14ac:dyDescent="0.4"/>
  </sheetData>
  <mergeCells count="28">
    <mergeCell ref="S4:T4"/>
    <mergeCell ref="T5:T6"/>
    <mergeCell ref="O5:Q5"/>
    <mergeCell ref="B4:B6"/>
    <mergeCell ref="F5:H5"/>
    <mergeCell ref="I5:K5"/>
    <mergeCell ref="L5:N5"/>
    <mergeCell ref="F4:R4"/>
    <mergeCell ref="R5:R6"/>
    <mergeCell ref="C4:C6"/>
    <mergeCell ref="D4:D6"/>
    <mergeCell ref="E4:E6"/>
    <mergeCell ref="A1:Y2"/>
    <mergeCell ref="U16:W16"/>
    <mergeCell ref="U17:W17"/>
    <mergeCell ref="Y4:Y6"/>
    <mergeCell ref="U8:W8"/>
    <mergeCell ref="U7:W7"/>
    <mergeCell ref="U11:W11"/>
    <mergeCell ref="U12:W12"/>
    <mergeCell ref="U13:W13"/>
    <mergeCell ref="U14:W14"/>
    <mergeCell ref="U15:W15"/>
    <mergeCell ref="U4:W6"/>
    <mergeCell ref="U9:W9"/>
    <mergeCell ref="U10:W10"/>
    <mergeCell ref="S3:Y3"/>
    <mergeCell ref="A4:A6"/>
  </mergeCells>
  <phoneticPr fontId="1"/>
  <conditionalFormatting sqref="I7:Q17">
    <cfRule type="expression" dxfId="1" priority="2">
      <formula>$H7="可"</formula>
    </cfRule>
  </conditionalFormatting>
  <conditionalFormatting sqref="O7:Q17">
    <cfRule type="expression" dxfId="0" priority="1">
      <formula>$N7="可"</formula>
    </cfRule>
  </conditionalFormatting>
  <pageMargins left="0.25" right="0.25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4種感染症</vt:lpstr>
      <vt:lpstr>B型肝炎、インフルエンザ</vt:lpstr>
      <vt:lpstr>'4種感染症'!Print_Area</vt:lpstr>
      <vt:lpstr>'B型肝炎、インフルエンザ'!Print_Area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genbaku</dc:creator>
  <cp:lastModifiedBy>sasaki</cp:lastModifiedBy>
  <cp:lastPrinted>2022-08-31T06:18:56Z</cp:lastPrinted>
  <dcterms:created xsi:type="dcterms:W3CDTF">2021-06-22T02:53:52Z</dcterms:created>
  <dcterms:modified xsi:type="dcterms:W3CDTF">2022-09-30T04:39:14Z</dcterms:modified>
</cp:coreProperties>
</file>